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090" activeTab="0"/>
  </bookViews>
  <sheets>
    <sheet name="an 2015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<sst xmlns="http://schemas.openxmlformats.org/spreadsheetml/2006/main" count="43" uniqueCount="43">
  <si>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NR.
CRT</t>
  </si>
  <si>
    <t>MEDICI</t>
  </si>
  <si>
    <t>ALBERT E.</t>
  </si>
  <si>
    <t>BUNTA E.</t>
  </si>
  <si>
    <t>CIUPITU V.</t>
  </si>
  <si>
    <t>FARKAS B.</t>
  </si>
  <si>
    <t>KESERU A.</t>
  </si>
  <si>
    <t>KISS A.</t>
  </si>
  <si>
    <t>KISS S.</t>
  </si>
  <si>
    <t>KOZMA ZOLTAN</t>
  </si>
  <si>
    <t>MESTER I.</t>
  </si>
  <si>
    <t>MIKO M.</t>
  </si>
  <si>
    <t>MOLNAR Z.</t>
  </si>
  <si>
    <t>OLTEAN G.</t>
  </si>
  <si>
    <t>ZSARNOCZAY A.</t>
  </si>
  <si>
    <t>ZSARNOCZAY E.</t>
  </si>
  <si>
    <t>THIESZ ANIKO</t>
  </si>
  <si>
    <t>JOO CSILLA ENOKO</t>
  </si>
  <si>
    <t>ANTALKO HUBA</t>
  </si>
  <si>
    <t>SERBAN</t>
  </si>
  <si>
    <t xml:space="preserve">TOTAL </t>
  </si>
  <si>
    <t>CAS COVASNA</t>
  </si>
  <si>
    <t>BORDAS ILDIKO</t>
  </si>
  <si>
    <t>VITALYOS NOEMI</t>
  </si>
  <si>
    <t>FINNA IRIGO</t>
  </si>
  <si>
    <t>TRIM I</t>
  </si>
  <si>
    <t>TRIM II</t>
  </si>
  <si>
    <t>TRIM III</t>
  </si>
  <si>
    <t>TRIM IV</t>
  </si>
  <si>
    <t>AN 2015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</si>
  <si>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</si>
  <si>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</si>
  <si>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</si>
  <si>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</si>
  <si>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</si>
  <si>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</si>
  <si>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</si>
  <si>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</si>
  <si>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</si>
  <si>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</si>
  <si>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</si>
  <si>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</si>
  <si>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Situatia repartizarii sumelor in anul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</si>
</sst>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3" fontId="1" fillId="2" borderId="6" xfId="0" applyNumberFormat="1" applyFont="1" applyFill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_disc_vechi(D)\TIPURI%20DE%20ASISTENTA\anul%202015\CONTRACTARE%202015\stomatologi\repartitie%20si%20centralizato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artitie an 2015"/>
      <sheetName val="an 2015"/>
      <sheetName val="Sheet3"/>
    </sheetNames>
    <sheetDataSet>
      <sheetData sheetId="0">
        <row r="8">
          <cell r="E8">
            <v>2865</v>
          </cell>
          <cell r="F8">
            <v>2743</v>
          </cell>
        </row>
        <row r="9">
          <cell r="E9">
            <v>1273</v>
          </cell>
          <cell r="F9">
            <v>1219</v>
          </cell>
        </row>
        <row r="10">
          <cell r="E10">
            <v>1910</v>
          </cell>
          <cell r="F10">
            <v>1829</v>
          </cell>
        </row>
        <row r="11">
          <cell r="E11">
            <v>2388</v>
          </cell>
          <cell r="F11">
            <v>2286</v>
          </cell>
        </row>
        <row r="12">
          <cell r="E12">
            <v>1910</v>
          </cell>
          <cell r="F12">
            <v>1829</v>
          </cell>
        </row>
        <row r="13">
          <cell r="E13">
            <v>1273</v>
          </cell>
          <cell r="F13">
            <v>1219</v>
          </cell>
        </row>
        <row r="14">
          <cell r="E14">
            <v>1273</v>
          </cell>
          <cell r="F14">
            <v>1219</v>
          </cell>
        </row>
        <row r="15">
          <cell r="E15">
            <v>1910</v>
          </cell>
          <cell r="F15">
            <v>1829</v>
          </cell>
        </row>
        <row r="16">
          <cell r="E16">
            <v>1592</v>
          </cell>
          <cell r="F16">
            <v>1524</v>
          </cell>
        </row>
        <row r="17">
          <cell r="E17">
            <v>1592</v>
          </cell>
          <cell r="F17">
            <v>1524</v>
          </cell>
        </row>
        <row r="18">
          <cell r="E18">
            <v>1592</v>
          </cell>
          <cell r="F18">
            <v>1524</v>
          </cell>
        </row>
        <row r="19">
          <cell r="E19">
            <v>1592</v>
          </cell>
          <cell r="F19">
            <v>1524</v>
          </cell>
        </row>
        <row r="20">
          <cell r="E20">
            <v>2388</v>
          </cell>
          <cell r="F20">
            <v>2286</v>
          </cell>
        </row>
        <row r="21">
          <cell r="E21">
            <v>1592</v>
          </cell>
          <cell r="F21">
            <v>1520</v>
          </cell>
        </row>
        <row r="22">
          <cell r="E22">
            <v>1910</v>
          </cell>
          <cell r="F22">
            <v>1829</v>
          </cell>
        </row>
        <row r="23">
          <cell r="E23">
            <v>2388</v>
          </cell>
        </row>
        <row r="24">
          <cell r="E24">
            <v>2547</v>
          </cell>
          <cell r="F24">
            <v>2438</v>
          </cell>
        </row>
        <row r="25">
          <cell r="E25">
            <v>2547</v>
          </cell>
          <cell r="F25">
            <v>2438</v>
          </cell>
        </row>
        <row r="26">
          <cell r="E26">
            <v>1910</v>
          </cell>
          <cell r="F26">
            <v>1829</v>
          </cell>
        </row>
        <row r="27">
          <cell r="E27">
            <v>1273</v>
          </cell>
          <cell r="F27">
            <v>1219</v>
          </cell>
        </row>
        <row r="28">
          <cell r="E28">
            <v>1273</v>
          </cell>
          <cell r="F28">
            <v>1219</v>
          </cell>
        </row>
        <row r="29">
          <cell r="E29">
            <v>38998</v>
          </cell>
          <cell r="F29">
            <v>37333</v>
          </cell>
          <cell r="G29">
            <v>17330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F1">
      <selection activeCell="D14" sqref="D14"/>
    </sheetView>
  </sheetViews>
  <sheetFormatPr defaultColWidth="9.140625" defaultRowHeight="12.75"/>
  <cols>
    <col min="1" max="1" width="5.421875" style="0" customWidth="1"/>
    <col min="2" max="2" width="22.28125" style="0" customWidth="1"/>
    <col min="3" max="5" width="8.7109375" style="0" customWidth="1"/>
    <col min="6" max="6" width="9.28125" style="30" customWidth="1"/>
    <col min="7" max="9" width="8.7109375" style="0" customWidth="1"/>
    <col min="10" max="10" width="9.7109375" style="0" customWidth="1"/>
    <col min="11" max="13" width="8.7109375" style="0" customWidth="1"/>
    <col min="14" max="14" width="10.00390625" style="0" customWidth="1"/>
    <col min="15" max="18" width="8.7109375" style="0" customWidth="1"/>
    <col min="19" max="19" width="9.7109375" style="0" customWidth="1"/>
  </cols>
  <sheetData>
    <row r="1" spans="1:7" ht="15.75">
      <c r="A1" s="1" t="s">
        <v>21</v>
      </c>
      <c r="B1" s="2"/>
      <c r="C1" s="2"/>
      <c r="D1" s="2"/>
      <c r="E1" s="2"/>
      <c r="F1" s="29"/>
      <c r="G1" s="2"/>
    </row>
    <row r="2" spans="1:7" ht="15.75">
      <c r="A2" s="2"/>
      <c r="B2" s="2"/>
      <c r="C2" s="2"/>
      <c r="D2" s="2"/>
      <c r="E2" s="2"/>
      <c r="F2" s="29"/>
      <c r="G2" s="2"/>
    </row>
    <row r="3" spans="1:7" ht="15.75">
      <c r="A3" s="2"/>
      <c r="B3" s="2"/>
      <c r="C3" s="2"/>
      <c r="D3" s="2"/>
      <c r="E3" s="2"/>
      <c r="F3" s="29"/>
      <c r="G3" s="2"/>
    </row>
    <row r="4" spans="1:7" ht="16.5" customHeight="1">
      <c r="A4" s="37" t="s">
        <v>42</v>
      </c>
      <c r="B4" s="37"/>
      <c r="C4" s="37"/>
      <c r="D4" s="37"/>
      <c r="E4" s="37"/>
      <c r="F4" s="37"/>
      <c r="G4" s="37"/>
    </row>
    <row r="5" ht="13.5" thickBot="1"/>
    <row r="6" spans="1:19" ht="29.25" customHeight="1">
      <c r="A6" s="8" t="s">
        <v>0</v>
      </c>
      <c r="B6" s="9" t="s">
        <v>1</v>
      </c>
      <c r="C6" s="10" t="s">
        <v>30</v>
      </c>
      <c r="D6" s="10" t="s">
        <v>31</v>
      </c>
      <c r="E6" s="10" t="s">
        <v>32</v>
      </c>
      <c r="F6" s="11" t="s">
        <v>25</v>
      </c>
      <c r="G6" s="10" t="s">
        <v>33</v>
      </c>
      <c r="H6" s="10" t="s">
        <v>34</v>
      </c>
      <c r="I6" s="10" t="s">
        <v>35</v>
      </c>
      <c r="J6" s="11" t="s">
        <v>26</v>
      </c>
      <c r="K6" s="10" t="s">
        <v>36</v>
      </c>
      <c r="L6" s="10" t="s">
        <v>37</v>
      </c>
      <c r="M6" s="10" t="s">
        <v>38</v>
      </c>
      <c r="N6" s="11" t="s">
        <v>27</v>
      </c>
      <c r="O6" s="10" t="s">
        <v>39</v>
      </c>
      <c r="P6" s="10" t="s">
        <v>40</v>
      </c>
      <c r="Q6" s="10" t="s">
        <v>41</v>
      </c>
      <c r="R6" s="11" t="s">
        <v>28</v>
      </c>
      <c r="S6" s="12" t="s">
        <v>29</v>
      </c>
    </row>
    <row r="7" spans="1:19" ht="15.75">
      <c r="A7" s="13">
        <v>1</v>
      </c>
      <c r="B7" s="3" t="s">
        <v>2</v>
      </c>
      <c r="C7" s="4">
        <v>1626.6666666666667</v>
      </c>
      <c r="D7" s="4">
        <v>1626.6666666666667</v>
      </c>
      <c r="E7" s="4">
        <v>1626.6666666666667</v>
      </c>
      <c r="F7" s="24">
        <f>C7+D7+E7</f>
        <v>4880</v>
      </c>
      <c r="G7" s="4">
        <v>1626.6666666666667</v>
      </c>
      <c r="H7" s="6">
        <f>'[1]repartitie an 2015'!E8</f>
        <v>2865</v>
      </c>
      <c r="I7" s="6">
        <f>'[1]repartitie an 2015'!E8</f>
        <v>2865</v>
      </c>
      <c r="J7" s="7">
        <f>G7+H7+I7</f>
        <v>7356.666666666667</v>
      </c>
      <c r="K7" s="6">
        <f>ROUND('[1]repartitie an 2015'!F8,2)</f>
        <v>2743</v>
      </c>
      <c r="L7" s="6">
        <v>2743</v>
      </c>
      <c r="M7" s="6">
        <v>2743</v>
      </c>
      <c r="N7" s="7">
        <f>K7+L7+M7</f>
        <v>8229</v>
      </c>
      <c r="O7" s="6">
        <v>2743</v>
      </c>
      <c r="P7" s="6">
        <v>1273</v>
      </c>
      <c r="Q7" s="6">
        <v>1273</v>
      </c>
      <c r="R7" s="7">
        <f>O7+P7+Q7</f>
        <v>5289</v>
      </c>
      <c r="S7" s="14">
        <f>F7+J7+N7+R7</f>
        <v>25754.666666666668</v>
      </c>
    </row>
    <row r="8" spans="1:19" ht="15.75">
      <c r="A8" s="13">
        <v>2</v>
      </c>
      <c r="B8" s="3" t="s">
        <v>3</v>
      </c>
      <c r="C8" s="4">
        <v>1301.3333333333333</v>
      </c>
      <c r="D8" s="4">
        <v>1301.3333333333333</v>
      </c>
      <c r="E8" s="4">
        <v>1301.3333333333333</v>
      </c>
      <c r="F8" s="24">
        <f aca="true" t="shared" si="0" ref="F8:F27">C8+D8+E8</f>
        <v>3904</v>
      </c>
      <c r="G8" s="4">
        <v>1301.3333333333333</v>
      </c>
      <c r="H8" s="6">
        <f>'[1]repartitie an 2015'!E9</f>
        <v>1273</v>
      </c>
      <c r="I8" s="6">
        <f>'[1]repartitie an 2015'!E9</f>
        <v>1273</v>
      </c>
      <c r="J8" s="7">
        <f aca="true" t="shared" si="1" ref="J8:J27">G8+H8+I8</f>
        <v>3847.333333333333</v>
      </c>
      <c r="K8" s="6">
        <f>ROUND('[1]repartitie an 2015'!F9,2)</f>
        <v>1219</v>
      </c>
      <c r="L8" s="6">
        <v>1219</v>
      </c>
      <c r="M8" s="6">
        <v>1219</v>
      </c>
      <c r="N8" s="7">
        <f aca="true" t="shared" si="2" ref="N8:N28">K8+L8+M8</f>
        <v>3657</v>
      </c>
      <c r="O8" s="6">
        <v>1219</v>
      </c>
      <c r="P8" s="6">
        <v>566</v>
      </c>
      <c r="Q8" s="6">
        <v>566</v>
      </c>
      <c r="R8" s="7">
        <f aca="true" t="shared" si="3" ref="R8:R26">O8+P8+Q8</f>
        <v>2351</v>
      </c>
      <c r="S8" s="14">
        <f aca="true" t="shared" si="4" ref="S8:S28">F8+J8+N8+R8</f>
        <v>13759.333333333332</v>
      </c>
    </row>
    <row r="9" spans="1:19" ht="15.75">
      <c r="A9" s="13">
        <v>3</v>
      </c>
      <c r="B9" s="5" t="s">
        <v>4</v>
      </c>
      <c r="C9" s="4">
        <v>1952</v>
      </c>
      <c r="D9" s="4">
        <v>1952</v>
      </c>
      <c r="E9" s="4">
        <v>1952</v>
      </c>
      <c r="F9" s="24">
        <f t="shared" si="0"/>
        <v>5856</v>
      </c>
      <c r="G9" s="4">
        <v>1952</v>
      </c>
      <c r="H9" s="6">
        <f>'[1]repartitie an 2015'!E10</f>
        <v>1910</v>
      </c>
      <c r="I9" s="6">
        <f>'[1]repartitie an 2015'!E10</f>
        <v>1910</v>
      </c>
      <c r="J9" s="7">
        <f t="shared" si="1"/>
        <v>5772</v>
      </c>
      <c r="K9" s="6">
        <f>ROUND('[1]repartitie an 2015'!F10,2)</f>
        <v>1829</v>
      </c>
      <c r="L9" s="6">
        <v>1829</v>
      </c>
      <c r="M9" s="6">
        <v>1829</v>
      </c>
      <c r="N9" s="7">
        <f t="shared" si="2"/>
        <v>5487</v>
      </c>
      <c r="O9" s="6">
        <v>1829</v>
      </c>
      <c r="P9" s="6">
        <v>849</v>
      </c>
      <c r="Q9" s="6">
        <v>849</v>
      </c>
      <c r="R9" s="7">
        <f t="shared" si="3"/>
        <v>3527</v>
      </c>
      <c r="S9" s="14">
        <f t="shared" si="4"/>
        <v>20642</v>
      </c>
    </row>
    <row r="10" spans="1:19" ht="15.75">
      <c r="A10" s="13">
        <v>4</v>
      </c>
      <c r="B10" s="5" t="s">
        <v>5</v>
      </c>
      <c r="C10" s="4">
        <v>2440.3333333333335</v>
      </c>
      <c r="D10" s="4">
        <v>2440.3333333333335</v>
      </c>
      <c r="E10" s="4">
        <v>2440.3333333333335</v>
      </c>
      <c r="F10" s="24">
        <f t="shared" si="0"/>
        <v>7321</v>
      </c>
      <c r="G10" s="4">
        <v>2440.3333333333335</v>
      </c>
      <c r="H10" s="6">
        <f>'[1]repartitie an 2015'!E11</f>
        <v>2388</v>
      </c>
      <c r="I10" s="6">
        <f>'[1]repartitie an 2015'!E11</f>
        <v>2388</v>
      </c>
      <c r="J10" s="7">
        <f t="shared" si="1"/>
        <v>7216.333333333334</v>
      </c>
      <c r="K10" s="6">
        <f>ROUND('[1]repartitie an 2015'!F11,2)</f>
        <v>2286</v>
      </c>
      <c r="L10" s="6">
        <v>2286</v>
      </c>
      <c r="M10" s="6">
        <v>2286</v>
      </c>
      <c r="N10" s="7">
        <f t="shared" si="2"/>
        <v>6858</v>
      </c>
      <c r="O10" s="6">
        <v>2286</v>
      </c>
      <c r="P10" s="6">
        <v>1061</v>
      </c>
      <c r="Q10" s="6">
        <v>1061</v>
      </c>
      <c r="R10" s="7">
        <f t="shared" si="3"/>
        <v>4408</v>
      </c>
      <c r="S10" s="14">
        <f t="shared" si="4"/>
        <v>25803.333333333336</v>
      </c>
    </row>
    <row r="11" spans="1:19" ht="15.75">
      <c r="A11" s="13">
        <v>5</v>
      </c>
      <c r="B11" s="5" t="s">
        <v>6</v>
      </c>
      <c r="C11" s="4">
        <v>1952</v>
      </c>
      <c r="D11" s="4">
        <v>1952</v>
      </c>
      <c r="E11" s="4">
        <v>1952</v>
      </c>
      <c r="F11" s="24">
        <f t="shared" si="0"/>
        <v>5856</v>
      </c>
      <c r="G11" s="4">
        <v>1952</v>
      </c>
      <c r="H11" s="6">
        <f>'[1]repartitie an 2015'!E12</f>
        <v>1910</v>
      </c>
      <c r="I11" s="6">
        <f>'[1]repartitie an 2015'!E12</f>
        <v>1910</v>
      </c>
      <c r="J11" s="7">
        <f t="shared" si="1"/>
        <v>5772</v>
      </c>
      <c r="K11" s="6">
        <f>ROUND('[1]repartitie an 2015'!F12,2)</f>
        <v>1829</v>
      </c>
      <c r="L11" s="6">
        <v>1829</v>
      </c>
      <c r="M11" s="6">
        <v>1829</v>
      </c>
      <c r="N11" s="7">
        <f t="shared" si="2"/>
        <v>5487</v>
      </c>
      <c r="O11" s="6">
        <v>1829</v>
      </c>
      <c r="P11" s="6">
        <v>849</v>
      </c>
      <c r="Q11" s="6">
        <v>849</v>
      </c>
      <c r="R11" s="7">
        <f t="shared" si="3"/>
        <v>3527</v>
      </c>
      <c r="S11" s="14">
        <f t="shared" si="4"/>
        <v>20642</v>
      </c>
    </row>
    <row r="12" spans="1:19" ht="15.75">
      <c r="A12" s="13">
        <v>6</v>
      </c>
      <c r="B12" s="5" t="s">
        <v>7</v>
      </c>
      <c r="C12" s="4">
        <v>1301.3333333333333</v>
      </c>
      <c r="D12" s="4">
        <v>1301.3333333333333</v>
      </c>
      <c r="E12" s="4">
        <v>1301.3333333333333</v>
      </c>
      <c r="F12" s="24">
        <f t="shared" si="0"/>
        <v>3904</v>
      </c>
      <c r="G12" s="4">
        <v>1301.3333333333333</v>
      </c>
      <c r="H12" s="6">
        <f>'[1]repartitie an 2015'!E13</f>
        <v>1273</v>
      </c>
      <c r="I12" s="6">
        <f>'[1]repartitie an 2015'!E13</f>
        <v>1273</v>
      </c>
      <c r="J12" s="7">
        <f t="shared" si="1"/>
        <v>3847.333333333333</v>
      </c>
      <c r="K12" s="6">
        <f>ROUND('[1]repartitie an 2015'!F13,2)</f>
        <v>1219</v>
      </c>
      <c r="L12" s="6">
        <v>1219</v>
      </c>
      <c r="M12" s="6">
        <v>1219</v>
      </c>
      <c r="N12" s="7">
        <f t="shared" si="2"/>
        <v>3657</v>
      </c>
      <c r="O12" s="6">
        <v>1219</v>
      </c>
      <c r="P12" s="6">
        <v>566</v>
      </c>
      <c r="Q12" s="6">
        <v>566</v>
      </c>
      <c r="R12" s="7">
        <f t="shared" si="3"/>
        <v>2351</v>
      </c>
      <c r="S12" s="14">
        <f t="shared" si="4"/>
        <v>13759.333333333332</v>
      </c>
    </row>
    <row r="13" spans="1:19" ht="15.75">
      <c r="A13" s="13">
        <v>7</v>
      </c>
      <c r="B13" s="5" t="s">
        <v>8</v>
      </c>
      <c r="C13" s="4">
        <v>1301.3333333333333</v>
      </c>
      <c r="D13" s="4">
        <v>1301.3333333333333</v>
      </c>
      <c r="E13" s="4">
        <v>1301.3333333333333</v>
      </c>
      <c r="F13" s="24">
        <f t="shared" si="0"/>
        <v>3904</v>
      </c>
      <c r="G13" s="4">
        <v>1301.3333333333333</v>
      </c>
      <c r="H13" s="6">
        <f>'[1]repartitie an 2015'!E14</f>
        <v>1273</v>
      </c>
      <c r="I13" s="6">
        <f>'[1]repartitie an 2015'!E14</f>
        <v>1273</v>
      </c>
      <c r="J13" s="7">
        <f t="shared" si="1"/>
        <v>3847.333333333333</v>
      </c>
      <c r="K13" s="6">
        <f>ROUND('[1]repartitie an 2015'!F14,2)</f>
        <v>1219</v>
      </c>
      <c r="L13" s="6">
        <v>1219</v>
      </c>
      <c r="M13" s="6">
        <v>1219</v>
      </c>
      <c r="N13" s="7">
        <f t="shared" si="2"/>
        <v>3657</v>
      </c>
      <c r="O13" s="6">
        <v>1219</v>
      </c>
      <c r="P13" s="6">
        <v>566</v>
      </c>
      <c r="Q13" s="6">
        <v>566</v>
      </c>
      <c r="R13" s="7">
        <f t="shared" si="3"/>
        <v>2351</v>
      </c>
      <c r="S13" s="14">
        <f t="shared" si="4"/>
        <v>13759.333333333332</v>
      </c>
    </row>
    <row r="14" spans="1:19" ht="15.75">
      <c r="A14" s="13">
        <v>8</v>
      </c>
      <c r="B14" s="5" t="s">
        <v>9</v>
      </c>
      <c r="C14" s="4">
        <v>1952</v>
      </c>
      <c r="D14" s="4">
        <v>1952</v>
      </c>
      <c r="E14" s="4">
        <v>1952</v>
      </c>
      <c r="F14" s="24">
        <f t="shared" si="0"/>
        <v>5856</v>
      </c>
      <c r="G14" s="4">
        <v>1952</v>
      </c>
      <c r="H14" s="6">
        <f>'[1]repartitie an 2015'!E15</f>
        <v>1910</v>
      </c>
      <c r="I14" s="6">
        <f>'[1]repartitie an 2015'!E15</f>
        <v>1910</v>
      </c>
      <c r="J14" s="7">
        <f t="shared" si="1"/>
        <v>5772</v>
      </c>
      <c r="K14" s="6">
        <f>ROUND('[1]repartitie an 2015'!F15,2)</f>
        <v>1829</v>
      </c>
      <c r="L14" s="6">
        <v>1829</v>
      </c>
      <c r="M14" s="6">
        <v>1829</v>
      </c>
      <c r="N14" s="7">
        <f t="shared" si="2"/>
        <v>5487</v>
      </c>
      <c r="O14" s="6">
        <v>1829</v>
      </c>
      <c r="P14" s="6">
        <v>849</v>
      </c>
      <c r="Q14" s="6">
        <v>849</v>
      </c>
      <c r="R14" s="7">
        <f t="shared" si="3"/>
        <v>3527</v>
      </c>
      <c r="S14" s="14">
        <f t="shared" si="4"/>
        <v>20642</v>
      </c>
    </row>
    <row r="15" spans="1:19" ht="15.75">
      <c r="A15" s="13">
        <v>9</v>
      </c>
      <c r="B15" s="5" t="s">
        <v>10</v>
      </c>
      <c r="C15" s="4">
        <v>1626.6666666666667</v>
      </c>
      <c r="D15" s="4">
        <v>1626.6666666666667</v>
      </c>
      <c r="E15" s="4">
        <v>1626.6666666666667</v>
      </c>
      <c r="F15" s="24">
        <f t="shared" si="0"/>
        <v>4880</v>
      </c>
      <c r="G15" s="4">
        <v>1626.6666666666667</v>
      </c>
      <c r="H15" s="6">
        <f>'[1]repartitie an 2015'!E16</f>
        <v>1592</v>
      </c>
      <c r="I15" s="6">
        <f>'[1]repartitie an 2015'!E16</f>
        <v>1592</v>
      </c>
      <c r="J15" s="7">
        <f t="shared" si="1"/>
        <v>4810.666666666667</v>
      </c>
      <c r="K15" s="6">
        <f>ROUND('[1]repartitie an 2015'!F16,2)</f>
        <v>1524</v>
      </c>
      <c r="L15" s="6">
        <v>1524</v>
      </c>
      <c r="M15" s="6">
        <v>1524</v>
      </c>
      <c r="N15" s="7">
        <f t="shared" si="2"/>
        <v>4572</v>
      </c>
      <c r="O15" s="6">
        <v>1524</v>
      </c>
      <c r="P15" s="6">
        <v>707</v>
      </c>
      <c r="Q15" s="6">
        <v>707</v>
      </c>
      <c r="R15" s="7">
        <f t="shared" si="3"/>
        <v>2938</v>
      </c>
      <c r="S15" s="14">
        <f t="shared" si="4"/>
        <v>17200.666666666668</v>
      </c>
    </row>
    <row r="16" spans="1:19" ht="15.75">
      <c r="A16" s="13">
        <v>10</v>
      </c>
      <c r="B16" s="5" t="s">
        <v>11</v>
      </c>
      <c r="C16" s="4">
        <v>1626.6666666666667</v>
      </c>
      <c r="D16" s="4">
        <v>1626.6666666666667</v>
      </c>
      <c r="E16" s="4">
        <v>1626.6666666666667</v>
      </c>
      <c r="F16" s="24">
        <f t="shared" si="0"/>
        <v>4880</v>
      </c>
      <c r="G16" s="4">
        <v>1626.6666666666667</v>
      </c>
      <c r="H16" s="6">
        <f>'[1]repartitie an 2015'!E17</f>
        <v>1592</v>
      </c>
      <c r="I16" s="6">
        <f>'[1]repartitie an 2015'!E17</f>
        <v>1592</v>
      </c>
      <c r="J16" s="7">
        <f t="shared" si="1"/>
        <v>4810.666666666667</v>
      </c>
      <c r="K16" s="6">
        <f>ROUND('[1]repartitie an 2015'!F17,2)</f>
        <v>1524</v>
      </c>
      <c r="L16" s="6">
        <v>1524</v>
      </c>
      <c r="M16" s="6">
        <v>1524</v>
      </c>
      <c r="N16" s="7">
        <f t="shared" si="2"/>
        <v>4572</v>
      </c>
      <c r="O16" s="6">
        <v>1524</v>
      </c>
      <c r="P16" s="6">
        <v>707</v>
      </c>
      <c r="Q16" s="6">
        <v>707</v>
      </c>
      <c r="R16" s="7">
        <f t="shared" si="3"/>
        <v>2938</v>
      </c>
      <c r="S16" s="14">
        <f t="shared" si="4"/>
        <v>17200.666666666668</v>
      </c>
    </row>
    <row r="17" spans="1:19" ht="15.75">
      <c r="A17" s="13">
        <v>11</v>
      </c>
      <c r="B17" s="5" t="s">
        <v>12</v>
      </c>
      <c r="C17" s="4">
        <v>1626.6666666666667</v>
      </c>
      <c r="D17" s="4">
        <v>1626.6666666666667</v>
      </c>
      <c r="E17" s="4">
        <v>1626.6666666666667</v>
      </c>
      <c r="F17" s="24">
        <f t="shared" si="0"/>
        <v>4880</v>
      </c>
      <c r="G17" s="4">
        <v>1626.6666666666667</v>
      </c>
      <c r="H17" s="6">
        <f>'[1]repartitie an 2015'!E18</f>
        <v>1592</v>
      </c>
      <c r="I17" s="6">
        <f>'[1]repartitie an 2015'!E18</f>
        <v>1592</v>
      </c>
      <c r="J17" s="7">
        <f t="shared" si="1"/>
        <v>4810.666666666667</v>
      </c>
      <c r="K17" s="6">
        <f>ROUND('[1]repartitie an 2015'!F18,2)</f>
        <v>1524</v>
      </c>
      <c r="L17" s="6">
        <v>1524</v>
      </c>
      <c r="M17" s="6">
        <v>1524</v>
      </c>
      <c r="N17" s="7">
        <f t="shared" si="2"/>
        <v>4572</v>
      </c>
      <c r="O17" s="6">
        <v>1524</v>
      </c>
      <c r="P17" s="6">
        <v>707</v>
      </c>
      <c r="Q17" s="6">
        <v>707</v>
      </c>
      <c r="R17" s="7">
        <f t="shared" si="3"/>
        <v>2938</v>
      </c>
      <c r="S17" s="14">
        <f t="shared" si="4"/>
        <v>17200.666666666668</v>
      </c>
    </row>
    <row r="18" spans="1:19" ht="15.75">
      <c r="A18" s="13">
        <v>12</v>
      </c>
      <c r="B18" s="5" t="s">
        <v>13</v>
      </c>
      <c r="C18" s="4">
        <v>1626.6666666666667</v>
      </c>
      <c r="D18" s="4">
        <v>1626.6666666666667</v>
      </c>
      <c r="E18" s="4">
        <v>1626.6666666666667</v>
      </c>
      <c r="F18" s="24">
        <f t="shared" si="0"/>
        <v>4880</v>
      </c>
      <c r="G18" s="4">
        <v>1626.6666666666667</v>
      </c>
      <c r="H18" s="6">
        <f>'[1]repartitie an 2015'!E19</f>
        <v>1592</v>
      </c>
      <c r="I18" s="6">
        <f>'[1]repartitie an 2015'!E19</f>
        <v>1592</v>
      </c>
      <c r="J18" s="7">
        <f t="shared" si="1"/>
        <v>4810.666666666667</v>
      </c>
      <c r="K18" s="6">
        <f>ROUND('[1]repartitie an 2015'!F19,2)</f>
        <v>1524</v>
      </c>
      <c r="L18" s="6">
        <v>1524</v>
      </c>
      <c r="M18" s="6">
        <v>1524</v>
      </c>
      <c r="N18" s="7">
        <f t="shared" si="2"/>
        <v>4572</v>
      </c>
      <c r="O18" s="6">
        <v>1524</v>
      </c>
      <c r="P18" s="6">
        <v>707</v>
      </c>
      <c r="Q18" s="6">
        <v>707</v>
      </c>
      <c r="R18" s="7">
        <f t="shared" si="3"/>
        <v>2938</v>
      </c>
      <c r="S18" s="14">
        <f t="shared" si="4"/>
        <v>17200.666666666668</v>
      </c>
    </row>
    <row r="19" spans="1:19" ht="15.75">
      <c r="A19" s="13">
        <v>13</v>
      </c>
      <c r="B19" s="5" t="s">
        <v>14</v>
      </c>
      <c r="C19" s="4">
        <v>2440.3333333333335</v>
      </c>
      <c r="D19" s="4">
        <v>2440.3333333333335</v>
      </c>
      <c r="E19" s="4">
        <v>2440.3333333333335</v>
      </c>
      <c r="F19" s="24">
        <f t="shared" si="0"/>
        <v>7321</v>
      </c>
      <c r="G19" s="4">
        <v>2440.3333333333335</v>
      </c>
      <c r="H19" s="6">
        <f>'[1]repartitie an 2015'!E20</f>
        <v>2388</v>
      </c>
      <c r="I19" s="6">
        <f>'[1]repartitie an 2015'!E20</f>
        <v>2388</v>
      </c>
      <c r="J19" s="7">
        <f t="shared" si="1"/>
        <v>7216.333333333334</v>
      </c>
      <c r="K19" s="6">
        <f>ROUND('[1]repartitie an 2015'!F20,2)</f>
        <v>2286</v>
      </c>
      <c r="L19" s="6">
        <v>2286</v>
      </c>
      <c r="M19" s="6">
        <v>2286</v>
      </c>
      <c r="N19" s="7">
        <f t="shared" si="2"/>
        <v>6858</v>
      </c>
      <c r="O19" s="6">
        <v>2286</v>
      </c>
      <c r="P19" s="6">
        <v>1061</v>
      </c>
      <c r="Q19" s="6">
        <v>1061</v>
      </c>
      <c r="R19" s="7">
        <f t="shared" si="3"/>
        <v>4408</v>
      </c>
      <c r="S19" s="14">
        <f t="shared" si="4"/>
        <v>25803.333333333336</v>
      </c>
    </row>
    <row r="20" spans="1:19" ht="15.75">
      <c r="A20" s="13">
        <v>14</v>
      </c>
      <c r="B20" s="5" t="s">
        <v>15</v>
      </c>
      <c r="C20" s="4">
        <v>1626.6666666666667</v>
      </c>
      <c r="D20" s="4">
        <v>1626.6666666666667</v>
      </c>
      <c r="E20" s="4">
        <v>1626.6666666666667</v>
      </c>
      <c r="F20" s="24">
        <f t="shared" si="0"/>
        <v>4880</v>
      </c>
      <c r="G20" s="4">
        <v>1626.6666666666667</v>
      </c>
      <c r="H20" s="6">
        <f>'[1]repartitie an 2015'!E21</f>
        <v>1592</v>
      </c>
      <c r="I20" s="6">
        <f>'[1]repartitie an 2015'!E21</f>
        <v>1592</v>
      </c>
      <c r="J20" s="7">
        <f t="shared" si="1"/>
        <v>4810.666666666667</v>
      </c>
      <c r="K20" s="6">
        <f>ROUND('[1]repartitie an 2015'!F21,2)-4</f>
        <v>1516</v>
      </c>
      <c r="L20" s="6">
        <v>1520</v>
      </c>
      <c r="M20" s="6">
        <v>1520</v>
      </c>
      <c r="N20" s="7">
        <f t="shared" si="2"/>
        <v>4556</v>
      </c>
      <c r="O20" s="6">
        <v>1520</v>
      </c>
      <c r="P20" s="6">
        <v>707</v>
      </c>
      <c r="Q20" s="6">
        <v>707</v>
      </c>
      <c r="R20" s="7">
        <f t="shared" si="3"/>
        <v>2934</v>
      </c>
      <c r="S20" s="14">
        <f t="shared" si="4"/>
        <v>17180.666666666668</v>
      </c>
    </row>
    <row r="21" spans="1:19" ht="15.75">
      <c r="A21" s="13">
        <v>15</v>
      </c>
      <c r="B21" s="5" t="s">
        <v>16</v>
      </c>
      <c r="C21" s="4">
        <v>1952</v>
      </c>
      <c r="D21" s="4">
        <v>1952</v>
      </c>
      <c r="E21" s="4">
        <v>1952</v>
      </c>
      <c r="F21" s="24">
        <f t="shared" si="0"/>
        <v>5856</v>
      </c>
      <c r="G21" s="4">
        <v>1952</v>
      </c>
      <c r="H21" s="6">
        <f>'[1]repartitie an 2015'!E22</f>
        <v>1910</v>
      </c>
      <c r="I21" s="6">
        <f>'[1]repartitie an 2015'!E22</f>
        <v>1910</v>
      </c>
      <c r="J21" s="7">
        <f t="shared" si="1"/>
        <v>5772</v>
      </c>
      <c r="K21" s="6">
        <f>ROUND('[1]repartitie an 2015'!F22,2)</f>
        <v>1829</v>
      </c>
      <c r="L21" s="6">
        <v>1829</v>
      </c>
      <c r="M21" s="6">
        <v>1829</v>
      </c>
      <c r="N21" s="7">
        <f t="shared" si="2"/>
        <v>5487</v>
      </c>
      <c r="O21" s="6">
        <v>1829</v>
      </c>
      <c r="P21" s="6">
        <v>849</v>
      </c>
      <c r="Q21" s="6">
        <v>849</v>
      </c>
      <c r="R21" s="7">
        <f t="shared" si="3"/>
        <v>3527</v>
      </c>
      <c r="S21" s="14">
        <f t="shared" si="4"/>
        <v>20642</v>
      </c>
    </row>
    <row r="22" spans="1:19" ht="15.75">
      <c r="A22" s="13">
        <v>16</v>
      </c>
      <c r="B22" s="5" t="s">
        <v>17</v>
      </c>
      <c r="C22" s="4">
        <v>2440.3333333333335</v>
      </c>
      <c r="D22" s="4">
        <v>2440.3333333333335</v>
      </c>
      <c r="E22" s="4">
        <v>2440.3333333333335</v>
      </c>
      <c r="F22" s="24">
        <f t="shared" si="0"/>
        <v>7321</v>
      </c>
      <c r="G22" s="4">
        <v>2440.3333333333335</v>
      </c>
      <c r="H22" s="6">
        <f>'[1]repartitie an 2015'!E23</f>
        <v>2388</v>
      </c>
      <c r="I22" s="6">
        <v>1592</v>
      </c>
      <c r="J22" s="7">
        <f t="shared" si="1"/>
        <v>6420.333333333334</v>
      </c>
      <c r="K22" s="6">
        <v>1524</v>
      </c>
      <c r="L22" s="6">
        <v>1524</v>
      </c>
      <c r="M22" s="6">
        <v>1524</v>
      </c>
      <c r="N22" s="7">
        <f t="shared" si="2"/>
        <v>4572</v>
      </c>
      <c r="O22" s="6">
        <v>1524</v>
      </c>
      <c r="P22" s="6">
        <v>707</v>
      </c>
      <c r="Q22" s="6">
        <v>707</v>
      </c>
      <c r="R22" s="7">
        <f t="shared" si="3"/>
        <v>2938</v>
      </c>
      <c r="S22" s="14">
        <f t="shared" si="4"/>
        <v>21251.333333333336</v>
      </c>
    </row>
    <row r="23" spans="1:19" ht="15.75">
      <c r="A23" s="13">
        <v>17</v>
      </c>
      <c r="B23" s="5" t="s">
        <v>18</v>
      </c>
      <c r="C23" s="4">
        <v>2603</v>
      </c>
      <c r="D23" s="4">
        <v>2603</v>
      </c>
      <c r="E23" s="4">
        <v>2603</v>
      </c>
      <c r="F23" s="24">
        <f t="shared" si="0"/>
        <v>7809</v>
      </c>
      <c r="G23" s="4">
        <v>2603</v>
      </c>
      <c r="H23" s="6">
        <f>'[1]repartitie an 2015'!E24</f>
        <v>2547</v>
      </c>
      <c r="I23" s="6">
        <f>'[1]repartitie an 2015'!E24</f>
        <v>2547</v>
      </c>
      <c r="J23" s="7">
        <f t="shared" si="1"/>
        <v>7697</v>
      </c>
      <c r="K23" s="6">
        <f>ROUND('[1]repartitie an 2015'!F24,2)</f>
        <v>2438</v>
      </c>
      <c r="L23" s="6">
        <v>2438</v>
      </c>
      <c r="M23" s="6">
        <v>2438</v>
      </c>
      <c r="N23" s="7">
        <f t="shared" si="2"/>
        <v>7314</v>
      </c>
      <c r="O23" s="6">
        <v>2438</v>
      </c>
      <c r="P23" s="6">
        <v>1132</v>
      </c>
      <c r="Q23" s="6">
        <v>1132</v>
      </c>
      <c r="R23" s="7">
        <f t="shared" si="3"/>
        <v>4702</v>
      </c>
      <c r="S23" s="14">
        <f t="shared" si="4"/>
        <v>27522</v>
      </c>
    </row>
    <row r="24" spans="1:19" ht="15.75">
      <c r="A24" s="13">
        <v>18</v>
      </c>
      <c r="B24" s="5" t="s">
        <v>19</v>
      </c>
      <c r="C24" s="4">
        <v>2603</v>
      </c>
      <c r="D24" s="4">
        <v>2603</v>
      </c>
      <c r="E24" s="4">
        <v>2603</v>
      </c>
      <c r="F24" s="24">
        <f t="shared" si="0"/>
        <v>7809</v>
      </c>
      <c r="G24" s="4">
        <v>2603</v>
      </c>
      <c r="H24" s="6">
        <f>'[1]repartitie an 2015'!E25</f>
        <v>2547</v>
      </c>
      <c r="I24" s="6">
        <f>'[1]repartitie an 2015'!E25</f>
        <v>2547</v>
      </c>
      <c r="J24" s="7">
        <f t="shared" si="1"/>
        <v>7697</v>
      </c>
      <c r="K24" s="6">
        <f>ROUND('[1]repartitie an 2015'!F25,2)</f>
        <v>2438</v>
      </c>
      <c r="L24" s="6">
        <v>2438</v>
      </c>
      <c r="M24" s="6">
        <v>2438</v>
      </c>
      <c r="N24" s="7">
        <f t="shared" si="2"/>
        <v>7314</v>
      </c>
      <c r="O24" s="6">
        <v>2438</v>
      </c>
      <c r="P24" s="6">
        <v>1132</v>
      </c>
      <c r="Q24" s="6">
        <v>1132</v>
      </c>
      <c r="R24" s="7">
        <f t="shared" si="3"/>
        <v>4702</v>
      </c>
      <c r="S24" s="14">
        <f t="shared" si="4"/>
        <v>27522</v>
      </c>
    </row>
    <row r="25" spans="1:19" ht="15.75">
      <c r="A25" s="13">
        <v>19</v>
      </c>
      <c r="B25" s="5" t="s">
        <v>22</v>
      </c>
      <c r="C25" s="4">
        <v>0</v>
      </c>
      <c r="D25" s="4">
        <v>0</v>
      </c>
      <c r="E25" s="4">
        <v>0</v>
      </c>
      <c r="F25" s="24">
        <f t="shared" si="0"/>
        <v>0</v>
      </c>
      <c r="G25" s="4">
        <v>0</v>
      </c>
      <c r="H25" s="6">
        <f>'[1]repartitie an 2015'!E26</f>
        <v>1910</v>
      </c>
      <c r="I25" s="6">
        <f>'[1]repartitie an 2015'!E26</f>
        <v>1910</v>
      </c>
      <c r="J25" s="7">
        <f t="shared" si="1"/>
        <v>3820</v>
      </c>
      <c r="K25" s="6">
        <f>ROUND('[1]repartitie an 2015'!F26,2)</f>
        <v>1829</v>
      </c>
      <c r="L25" s="6">
        <v>1829</v>
      </c>
      <c r="M25" s="6">
        <v>1829</v>
      </c>
      <c r="N25" s="7">
        <f t="shared" si="2"/>
        <v>5487</v>
      </c>
      <c r="O25" s="6">
        <v>1829</v>
      </c>
      <c r="P25" s="6">
        <v>849</v>
      </c>
      <c r="Q25" s="6">
        <v>849</v>
      </c>
      <c r="R25" s="7">
        <f t="shared" si="3"/>
        <v>3527</v>
      </c>
      <c r="S25" s="14">
        <f t="shared" si="4"/>
        <v>12834</v>
      </c>
    </row>
    <row r="26" spans="1:19" ht="15.75">
      <c r="A26" s="13">
        <v>20</v>
      </c>
      <c r="B26" s="5" t="s">
        <v>23</v>
      </c>
      <c r="C26" s="4">
        <v>0</v>
      </c>
      <c r="D26" s="4">
        <v>0</v>
      </c>
      <c r="E26" s="4">
        <v>0</v>
      </c>
      <c r="F26" s="24">
        <f t="shared" si="0"/>
        <v>0</v>
      </c>
      <c r="G26" s="4">
        <v>0</v>
      </c>
      <c r="H26" s="6">
        <f>'[1]repartitie an 2015'!E27</f>
        <v>1273</v>
      </c>
      <c r="I26" s="6">
        <f>'[1]repartitie an 2015'!E27</f>
        <v>1273</v>
      </c>
      <c r="J26" s="7">
        <f t="shared" si="1"/>
        <v>2546</v>
      </c>
      <c r="K26" s="6">
        <f>ROUND('[1]repartitie an 2015'!F27,2)</f>
        <v>1219</v>
      </c>
      <c r="L26" s="6">
        <v>1219</v>
      </c>
      <c r="M26" s="6">
        <v>1219</v>
      </c>
      <c r="N26" s="7">
        <f t="shared" si="2"/>
        <v>3657</v>
      </c>
      <c r="O26" s="6">
        <v>1219</v>
      </c>
      <c r="P26" s="6">
        <v>566</v>
      </c>
      <c r="Q26" s="6">
        <v>566</v>
      </c>
      <c r="R26" s="7">
        <f t="shared" si="3"/>
        <v>2351</v>
      </c>
      <c r="S26" s="14">
        <f t="shared" si="4"/>
        <v>8554</v>
      </c>
    </row>
    <row r="27" spans="1:19" ht="16.5" thickBot="1">
      <c r="A27" s="15">
        <v>21</v>
      </c>
      <c r="B27" s="16" t="s">
        <v>24</v>
      </c>
      <c r="C27" s="17">
        <v>0</v>
      </c>
      <c r="D27" s="17">
        <v>0</v>
      </c>
      <c r="E27" s="17">
        <v>0</v>
      </c>
      <c r="F27" s="25">
        <f t="shared" si="0"/>
        <v>0</v>
      </c>
      <c r="G27" s="17">
        <v>0</v>
      </c>
      <c r="H27" s="18">
        <f>'[1]repartitie an 2015'!E28</f>
        <v>1273</v>
      </c>
      <c r="I27" s="18">
        <f>'[1]repartitie an 2015'!E28</f>
        <v>1273</v>
      </c>
      <c r="J27" s="19">
        <f t="shared" si="1"/>
        <v>2546</v>
      </c>
      <c r="K27" s="18">
        <f>ROUND('[1]repartitie an 2015'!F28,2)</f>
        <v>1219</v>
      </c>
      <c r="L27" s="18">
        <v>1219</v>
      </c>
      <c r="M27" s="18">
        <v>1219</v>
      </c>
      <c r="N27" s="19">
        <f t="shared" si="2"/>
        <v>3657</v>
      </c>
      <c r="O27" s="18">
        <v>1219</v>
      </c>
      <c r="P27" s="18">
        <v>566</v>
      </c>
      <c r="Q27" s="18">
        <v>566</v>
      </c>
      <c r="R27" s="19">
        <f>O27+P27+Q27-1</f>
        <v>2350</v>
      </c>
      <c r="S27" s="20">
        <f t="shared" si="4"/>
        <v>8553</v>
      </c>
    </row>
    <row r="28" spans="1:19" ht="16.5" thickBot="1">
      <c r="A28" s="34" t="s">
        <v>20</v>
      </c>
      <c r="B28" s="35"/>
      <c r="C28" s="21">
        <f>SUM(C7:C27)</f>
        <v>33999</v>
      </c>
      <c r="D28" s="21">
        <f>SUM(D7:D27)</f>
        <v>33999</v>
      </c>
      <c r="E28" s="31">
        <f>SUM(E7:E27)</f>
        <v>33999</v>
      </c>
      <c r="F28" s="32">
        <f>SUM(F7:F27)</f>
        <v>101997</v>
      </c>
      <c r="G28" s="21">
        <f>SUM(G7:G27)</f>
        <v>33999</v>
      </c>
      <c r="H28" s="33">
        <f>'[1]repartitie an 2015'!E29</f>
        <v>38998</v>
      </c>
      <c r="I28" s="33">
        <f>'[1]repartitie an 2015'!E29</f>
        <v>38998</v>
      </c>
      <c r="J28" s="22">
        <f>SUM(J7:J27)</f>
        <v>111199</v>
      </c>
      <c r="K28" s="33">
        <f>ROUND('[1]repartitie an 2015'!F29,2)</f>
        <v>37333</v>
      </c>
      <c r="L28" s="33">
        <v>37333</v>
      </c>
      <c r="M28" s="33">
        <v>37333</v>
      </c>
      <c r="N28" s="22">
        <f t="shared" si="2"/>
        <v>111999</v>
      </c>
      <c r="O28" s="33">
        <f>'[1]repartitie an 2015'!F29</f>
        <v>37333</v>
      </c>
      <c r="P28" s="33">
        <f>'[1]repartitie an 2015'!G29</f>
        <v>17330</v>
      </c>
      <c r="Q28" s="33">
        <f>'[1]repartitie an 2015'!G29</f>
        <v>17330</v>
      </c>
      <c r="R28" s="22">
        <f>SUM(R7:R27)</f>
        <v>70522</v>
      </c>
      <c r="S28" s="23">
        <f t="shared" si="4"/>
        <v>395717</v>
      </c>
    </row>
    <row r="29" ht="15">
      <c r="D29" s="26"/>
    </row>
    <row r="31" spans="2:4" ht="20.25" customHeight="1">
      <c r="B31" s="27"/>
      <c r="C31" s="27"/>
      <c r="D31" s="28"/>
    </row>
    <row r="32" spans="2:4" ht="37.5" customHeight="1">
      <c r="B32" s="36"/>
      <c r="C32" s="36"/>
      <c r="D32" s="28"/>
    </row>
  </sheetData>
  <mergeCells count="3">
    <mergeCell ref="A28:B28"/>
    <mergeCell ref="B32:C32"/>
    <mergeCell ref="A4:G4"/>
  </mergeCells>
  <printOptions/>
  <pageMargins left="0.33" right="0.2" top="0.47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cp:lastPrinted>2015-04-24T05:24:22Z</cp:lastPrinted>
  <dcterms:created xsi:type="dcterms:W3CDTF">2015-04-22T08:32:27Z</dcterms:created>
  <dcterms:modified xsi:type="dcterms:W3CDTF">2015-05-28T12:32:04Z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